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'1кв'!$A$1:$E$49</definedName>
    <definedName name="_xlnm.Print_Area" localSheetId="1">'2кв'!$A$1:$E$50</definedName>
    <definedName name="_xlnm.Print_Area" localSheetId="2">отчет!$A$1:$C$36</definedName>
  </definedNames>
  <calcPr calcId="152511"/>
</workbook>
</file>

<file path=xl/calcChain.xml><?xml version="1.0" encoding="utf-8"?>
<calcChain xmlns="http://schemas.openxmlformats.org/spreadsheetml/2006/main">
  <c r="B45" i="27" l="1"/>
  <c r="B48" i="27" l="1"/>
  <c r="E23" i="27"/>
  <c r="E22" i="27"/>
  <c r="E27" i="27" s="1"/>
  <c r="B49" i="27" s="1"/>
  <c r="B50" i="27" l="1"/>
  <c r="C15" i="26"/>
  <c r="C13" i="26"/>
  <c r="C14" i="26"/>
  <c r="C12" i="26"/>
  <c r="C9" i="26"/>
  <c r="C8" i="26"/>
  <c r="C10" i="26" s="1"/>
  <c r="C6" i="26"/>
  <c r="C24" i="26"/>
  <c r="C18" i="26" l="1"/>
  <c r="C19" i="26"/>
  <c r="B47" i="25" l="1"/>
  <c r="E23" i="25"/>
  <c r="E22" i="25"/>
  <c r="E26" i="25" s="1"/>
  <c r="B48" i="25" s="1"/>
  <c r="B49" i="25" l="1"/>
</calcChain>
</file>

<file path=xl/sharedStrings.xml><?xml version="1.0" encoding="utf-8"?>
<sst xmlns="http://schemas.openxmlformats.org/spreadsheetml/2006/main" count="141" uniqueCount="83">
  <si>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</si>
  <si>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</si>
  <si>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</si>
  <si>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</si>
  <si>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</si>
  <si>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</si>
  <si>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</si>
  <si>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</si>
  <si>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</si>
  <si>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</si>
  <si>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</si>
  <si>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</si>
  <si>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</si>
  <si>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</si>
  <si>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</si>
  <si>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</si>
  <si>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</si>
  <si>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</si>
  <si>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</si>
  <si>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</si>
  <si>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</si>
  <si>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</si>
  <si>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</si>
  <si>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</si>
  <si>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</si>
  <si>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Комсомольская, д. 21а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</si>
  <si>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41 от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</si>
  <si>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</si>
  <si>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</si>
  <si>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</si>
  <si>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</si>
  <si>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</si>
  <si>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</si>
  <si>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</si>
  <si>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интернет</t>
  </si>
  <si>
    <t>Общая площадь квартир - 562,2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</si>
  <si>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</si>
  <si>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</si>
  <si>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</si>
  <si>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</si>
  <si>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</si>
  <si>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1 квартал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</si>
  <si>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Карпенко Александра Ивановича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</si>
  <si>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15.05.2022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</si>
  <si>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Карпенко А.И.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</si>
  <si>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</si>
  <si>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</si>
  <si>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</si>
  <si>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</si>
  <si>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</si>
  <si>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</si>
  <si>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</si>
  <si>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</si>
  <si>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</si>
  <si>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</si>
  <si>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</si>
  <si>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</si>
  <si>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</si>
  <si>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</si>
  <si>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</si>
  <si>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</si>
  <si>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</si>
  <si>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</si>
  <si>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</si>
  <si>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</si>
  <si>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</si>
  <si>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</si>
  <si>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</si>
  <si>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</si>
  <si>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</si>
  <si>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21а</t>
  </si>
  <si>
    <t>Начислено всего 105237,36</t>
  </si>
  <si>
    <t>Непредвиденные работы 2 ч/ч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</si>
  <si>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</si>
  <si>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</si>
  <si>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двадцать шесть тысяч шестьсот шестьдесят пять рублей 15 копеек.</t>
  </si>
  <si>
    <t>Предъявлено населению 27318,06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</si>
  <si>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</si>
  <si>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</si>
  <si>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</si>
  <si>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</si>
  <si>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</si>
  <si>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семь тысяч шестьсот восемьдесят восемь рублей 41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</si>
</sst>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37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30.75" customHeight="1" x14ac:dyDescent="0.25">
      <c r="A2" s="79" t="s">
        <v>12</v>
      </c>
      <c r="B2" s="80"/>
      <c r="C2" s="80"/>
      <c r="D2" s="80"/>
      <c r="E2" s="80"/>
    </row>
    <row r="3" spans="1:5" x14ac:dyDescent="0.25">
      <c r="A3" s="81" t="s">
        <v>73</v>
      </c>
      <c r="B3" s="81"/>
      <c r="C3" s="81"/>
      <c r="D3" s="81"/>
      <c r="E3" s="81"/>
    </row>
    <row r="4" spans="1:5" s="1" customFormat="1" ht="15.75" x14ac:dyDescent="0.25">
      <c r="A4" s="21" t="s">
        <v>13</v>
      </c>
      <c r="B4" s="4"/>
      <c r="C4" s="4"/>
      <c r="D4" s="32"/>
      <c r="E4" s="31" t="s">
        <v>74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82" t="s">
        <v>25</v>
      </c>
      <c r="B7" s="82"/>
      <c r="C7" s="82"/>
      <c r="D7" s="82"/>
      <c r="E7" s="82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69" t="s">
        <v>42</v>
      </c>
      <c r="B9" s="69"/>
      <c r="C9" s="69"/>
      <c r="D9" s="69"/>
      <c r="E9" s="69"/>
    </row>
    <row r="10" spans="1:5" ht="23.25" customHeight="1" x14ac:dyDescent="0.25">
      <c r="A10" s="75" t="s">
        <v>14</v>
      </c>
      <c r="B10" s="76"/>
      <c r="C10" s="76"/>
      <c r="D10" s="76"/>
      <c r="E10" s="76"/>
    </row>
    <row r="11" spans="1:5" x14ac:dyDescent="0.25">
      <c r="A11" s="69" t="s">
        <v>26</v>
      </c>
      <c r="B11" s="69"/>
      <c r="C11" s="69"/>
      <c r="D11" s="69"/>
      <c r="E11" s="69"/>
    </row>
    <row r="12" spans="1:5" ht="18" customHeight="1" x14ac:dyDescent="0.25">
      <c r="A12" s="74" t="s">
        <v>15</v>
      </c>
      <c r="B12" s="77"/>
      <c r="C12" s="77"/>
      <c r="D12" s="77"/>
      <c r="E12" s="77"/>
    </row>
    <row r="13" spans="1:5" ht="11.25" customHeight="1" x14ac:dyDescent="0.25">
      <c r="A13" s="69" t="s">
        <v>22</v>
      </c>
      <c r="B13" s="69"/>
      <c r="C13" s="69"/>
      <c r="D13" s="69"/>
      <c r="E13" s="69"/>
    </row>
    <row r="14" spans="1:5" ht="15" customHeight="1" x14ac:dyDescent="0.25">
      <c r="A14" s="74" t="s">
        <v>2</v>
      </c>
      <c r="B14" s="77"/>
      <c r="C14" s="77"/>
      <c r="D14" s="77"/>
      <c r="E14" s="77"/>
    </row>
    <row r="15" spans="1:5" ht="18" customHeight="1" x14ac:dyDescent="0.25">
      <c r="A15" s="69" t="s">
        <v>45</v>
      </c>
      <c r="B15" s="69"/>
      <c r="C15" s="69"/>
      <c r="D15" s="69"/>
      <c r="E15" s="69"/>
    </row>
    <row r="16" spans="1:5" ht="12" customHeight="1" x14ac:dyDescent="0.25">
      <c r="A16" s="74" t="s">
        <v>16</v>
      </c>
      <c r="B16" s="77"/>
      <c r="C16" s="77"/>
      <c r="D16" s="77"/>
      <c r="E16" s="77"/>
    </row>
    <row r="17" spans="1:11" ht="32.25" customHeight="1" x14ac:dyDescent="0.25">
      <c r="A17" s="69" t="s">
        <v>17</v>
      </c>
      <c r="B17" s="69"/>
      <c r="C17" s="69"/>
      <c r="D17" s="69"/>
      <c r="E17" s="69"/>
    </row>
    <row r="18" spans="1:11" ht="63.75" customHeight="1" x14ac:dyDescent="0.25">
      <c r="A18" s="69" t="s">
        <v>43</v>
      </c>
      <c r="B18" s="69"/>
      <c r="C18" s="69"/>
      <c r="D18" s="69"/>
      <c r="E18" s="69"/>
    </row>
    <row r="19" spans="1:11" ht="34.5" customHeight="1" x14ac:dyDescent="0.25">
      <c r="A19" s="67" t="s">
        <v>27</v>
      </c>
      <c r="B19" s="67"/>
      <c r="C19" s="67"/>
      <c r="D19" s="67"/>
      <c r="E19" s="67"/>
    </row>
    <row r="20" spans="1:11" x14ac:dyDescent="0.25">
      <c r="A20" s="67"/>
      <c r="B20" s="67"/>
      <c r="C20" s="67"/>
      <c r="D20" s="67"/>
      <c r="E20" s="67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40</v>
      </c>
      <c r="B22" s="9" t="s">
        <v>39</v>
      </c>
      <c r="C22" s="3" t="s">
        <v>4</v>
      </c>
      <c r="D22" s="3">
        <v>11.45</v>
      </c>
      <c r="E22" s="8">
        <f>D22*F20*G20</f>
        <v>19311.57</v>
      </c>
      <c r="K22" s="18"/>
    </row>
    <row r="23" spans="1:11" x14ac:dyDescent="0.25">
      <c r="A23" s="7" t="s">
        <v>37</v>
      </c>
      <c r="B23" s="9" t="s">
        <v>23</v>
      </c>
      <c r="C23" s="3" t="s">
        <v>4</v>
      </c>
      <c r="D23" s="3">
        <v>4.3600000000000003</v>
      </c>
      <c r="E23" s="8">
        <f>D23*F20*G20</f>
        <v>7353.5760000000009</v>
      </c>
      <c r="K23" s="18"/>
    </row>
    <row r="24" spans="1:11" x14ac:dyDescent="0.25">
      <c r="A24" s="24" t="s">
        <v>28</v>
      </c>
      <c r="B24" s="9" t="s">
        <v>41</v>
      </c>
      <c r="C24" s="25" t="s">
        <v>29</v>
      </c>
      <c r="D24" s="3"/>
      <c r="E24" s="8">
        <v>0</v>
      </c>
      <c r="K24" s="18"/>
    </row>
    <row r="25" spans="1:11" x14ac:dyDescent="0.25">
      <c r="A25" s="26"/>
      <c r="B25" s="9"/>
      <c r="C25" s="3"/>
      <c r="D25" s="27"/>
      <c r="E25" s="8"/>
      <c r="K25" s="18"/>
    </row>
    <row r="26" spans="1:11" s="14" customFormat="1" x14ac:dyDescent="0.25">
      <c r="A26" s="10" t="s">
        <v>24</v>
      </c>
      <c r="B26" s="11"/>
      <c r="C26" s="12"/>
      <c r="D26" s="23"/>
      <c r="E26" s="13">
        <f>SUM(E22:E25)</f>
        <v>26665.146000000001</v>
      </c>
      <c r="K26" s="18"/>
    </row>
    <row r="28" spans="1:11" ht="31.5" customHeight="1" x14ac:dyDescent="0.25">
      <c r="A28" s="68" t="s">
        <v>75</v>
      </c>
      <c r="B28" s="68"/>
      <c r="C28" s="68"/>
      <c r="D28" s="68"/>
      <c r="E28" s="68"/>
    </row>
    <row r="29" spans="1:11" ht="31.5" customHeight="1" x14ac:dyDescent="0.25">
      <c r="A29" s="69" t="s">
        <v>21</v>
      </c>
      <c r="B29" s="69"/>
      <c r="C29" s="69"/>
      <c r="D29" s="69"/>
      <c r="E29" s="69"/>
    </row>
    <row r="30" spans="1:11" x14ac:dyDescent="0.25">
      <c r="A30" s="69" t="s">
        <v>20</v>
      </c>
      <c r="B30" s="69"/>
      <c r="C30" s="69"/>
      <c r="D30" s="69"/>
      <c r="E30" s="69"/>
    </row>
    <row r="31" spans="1:11" ht="27" customHeight="1" x14ac:dyDescent="0.25">
      <c r="A31" s="69" t="s">
        <v>30</v>
      </c>
      <c r="B31" s="69"/>
      <c r="C31" s="69"/>
      <c r="D31" s="69"/>
      <c r="E31" s="69"/>
    </row>
    <row r="32" spans="1:11" x14ac:dyDescent="0.25">
      <c r="A32" s="69" t="s">
        <v>18</v>
      </c>
      <c r="B32" s="69"/>
      <c r="C32" s="69"/>
      <c r="D32" s="69"/>
      <c r="E32" s="69"/>
    </row>
    <row r="33" spans="1:5" x14ac:dyDescent="0.25">
      <c r="A33" s="70" t="s">
        <v>5</v>
      </c>
      <c r="B33" s="70"/>
      <c r="C33" s="70"/>
      <c r="D33" s="70"/>
      <c r="E33" s="70"/>
    </row>
    <row r="34" spans="1:5" x14ac:dyDescent="0.25">
      <c r="A34" s="69" t="s">
        <v>18</v>
      </c>
      <c r="B34" s="69"/>
      <c r="C34" s="69"/>
      <c r="D34" s="69"/>
      <c r="E34" s="69"/>
    </row>
    <row r="35" spans="1:5" x14ac:dyDescent="0.25">
      <c r="A35" s="71" t="s">
        <v>46</v>
      </c>
      <c r="B35" s="71"/>
      <c r="C35" s="71"/>
      <c r="D35" s="71"/>
      <c r="E35" s="5"/>
    </row>
    <row r="36" spans="1:5" x14ac:dyDescent="0.25">
      <c r="B36" s="72" t="s">
        <v>19</v>
      </c>
      <c r="C36" s="72"/>
      <c r="D36" s="72"/>
      <c r="E36" s="6" t="s">
        <v>6</v>
      </c>
    </row>
    <row r="37" spans="1:5" x14ac:dyDescent="0.25">
      <c r="A37" s="29"/>
      <c r="B37" s="29"/>
      <c r="C37" s="29"/>
      <c r="D37" s="29"/>
      <c r="E37" s="29"/>
    </row>
    <row r="38" spans="1:5" ht="15" customHeight="1" x14ac:dyDescent="0.25">
      <c r="A38" s="73" t="s">
        <v>44</v>
      </c>
      <c r="B38" s="73"/>
      <c r="C38" s="73"/>
      <c r="D38" s="73"/>
      <c r="E38" s="73"/>
    </row>
    <row r="39" spans="1:5" x14ac:dyDescent="0.25">
      <c r="B39" s="66" t="s">
        <v>19</v>
      </c>
      <c r="C39" s="66"/>
      <c r="D39" s="66"/>
      <c r="E39" s="6" t="s">
        <v>6</v>
      </c>
    </row>
    <row r="42" spans="1:5" x14ac:dyDescent="0.25">
      <c r="A42" s="19" t="s">
        <v>35</v>
      </c>
    </row>
    <row r="43" spans="1:5" x14ac:dyDescent="0.25">
      <c r="A43" s="14" t="s">
        <v>31</v>
      </c>
    </row>
    <row r="44" spans="1:5" x14ac:dyDescent="0.25">
      <c r="A44" s="2" t="s">
        <v>38</v>
      </c>
      <c r="B44" s="15">
        <v>4385.93</v>
      </c>
    </row>
    <row r="45" spans="1:5" ht="28.5" customHeight="1" x14ac:dyDescent="0.25">
      <c r="A45" s="20" t="s">
        <v>76</v>
      </c>
      <c r="B45" s="16"/>
    </row>
    <row r="46" spans="1:5" x14ac:dyDescent="0.25">
      <c r="A46" s="2" t="s">
        <v>33</v>
      </c>
      <c r="B46" s="16">
        <v>27578.880000000001</v>
      </c>
    </row>
    <row r="47" spans="1:5" x14ac:dyDescent="0.25">
      <c r="A47" s="2" t="s">
        <v>34</v>
      </c>
      <c r="B47" s="16">
        <f>150*3</f>
        <v>450</v>
      </c>
    </row>
    <row r="48" spans="1:5" ht="30" x14ac:dyDescent="0.25">
      <c r="A48" s="28" t="s">
        <v>36</v>
      </c>
      <c r="B48" s="16">
        <f>E26</f>
        <v>26665.146000000001</v>
      </c>
    </row>
    <row r="49" spans="1:2" x14ac:dyDescent="0.25">
      <c r="A49" s="17" t="s">
        <v>32</v>
      </c>
      <c r="B49" s="15">
        <f>B44+B46+B47-B48</f>
        <v>5749.6640000000007</v>
      </c>
    </row>
    <row r="51" spans="1:2" x14ac:dyDescent="0.25">
      <c r="B51" s="18">
        <v>4385.93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A34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78" t="s">
        <v>11</v>
      </c>
      <c r="B1" s="78"/>
      <c r="C1" s="78"/>
      <c r="D1" s="78"/>
      <c r="E1" s="78"/>
    </row>
    <row r="2" spans="1:5" ht="30.75" customHeight="1" x14ac:dyDescent="0.25">
      <c r="A2" s="79" t="s">
        <v>12</v>
      </c>
      <c r="B2" s="80"/>
      <c r="C2" s="80"/>
      <c r="D2" s="80"/>
      <c r="E2" s="80"/>
    </row>
    <row r="3" spans="1:5" x14ac:dyDescent="0.25">
      <c r="A3" s="81" t="s">
        <v>79</v>
      </c>
      <c r="B3" s="81"/>
      <c r="C3" s="81"/>
      <c r="D3" s="81"/>
      <c r="E3" s="81"/>
    </row>
    <row r="4" spans="1:5" s="1" customFormat="1" ht="15.75" x14ac:dyDescent="0.25">
      <c r="A4" s="21" t="s">
        <v>13</v>
      </c>
      <c r="B4" s="4"/>
      <c r="C4" s="4"/>
      <c r="D4" s="32"/>
      <c r="E4" s="31" t="s">
        <v>80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82" t="s">
        <v>25</v>
      </c>
      <c r="B7" s="82"/>
      <c r="C7" s="82"/>
      <c r="D7" s="82"/>
      <c r="E7" s="82"/>
    </row>
    <row r="8" spans="1:5" x14ac:dyDescent="0.25">
      <c r="A8" s="74" t="s">
        <v>1</v>
      </c>
      <c r="B8" s="74"/>
      <c r="C8" s="74"/>
      <c r="D8" s="74"/>
      <c r="E8" s="74"/>
    </row>
    <row r="9" spans="1:5" x14ac:dyDescent="0.25">
      <c r="A9" s="69" t="s">
        <v>42</v>
      </c>
      <c r="B9" s="69"/>
      <c r="C9" s="69"/>
      <c r="D9" s="69"/>
      <c r="E9" s="69"/>
    </row>
    <row r="10" spans="1:5" ht="23.25" customHeight="1" x14ac:dyDescent="0.25">
      <c r="A10" s="75" t="s">
        <v>14</v>
      </c>
      <c r="B10" s="76"/>
      <c r="C10" s="76"/>
      <c r="D10" s="76"/>
      <c r="E10" s="76"/>
    </row>
    <row r="11" spans="1:5" x14ac:dyDescent="0.25">
      <c r="A11" s="69" t="s">
        <v>26</v>
      </c>
      <c r="B11" s="69"/>
      <c r="C11" s="69"/>
      <c r="D11" s="69"/>
      <c r="E11" s="69"/>
    </row>
    <row r="12" spans="1:5" ht="18" customHeight="1" x14ac:dyDescent="0.25">
      <c r="A12" s="74" t="s">
        <v>15</v>
      </c>
      <c r="B12" s="77"/>
      <c r="C12" s="77"/>
      <c r="D12" s="77"/>
      <c r="E12" s="77"/>
    </row>
    <row r="13" spans="1:5" ht="11.25" customHeight="1" x14ac:dyDescent="0.25">
      <c r="A13" s="69" t="s">
        <v>22</v>
      </c>
      <c r="B13" s="69"/>
      <c r="C13" s="69"/>
      <c r="D13" s="69"/>
      <c r="E13" s="69"/>
    </row>
    <row r="14" spans="1:5" ht="15" customHeight="1" x14ac:dyDescent="0.25">
      <c r="A14" s="74" t="s">
        <v>2</v>
      </c>
      <c r="B14" s="77"/>
      <c r="C14" s="77"/>
      <c r="D14" s="77"/>
      <c r="E14" s="77"/>
    </row>
    <row r="15" spans="1:5" ht="18" customHeight="1" x14ac:dyDescent="0.25">
      <c r="A15" s="69" t="s">
        <v>45</v>
      </c>
      <c r="B15" s="69"/>
      <c r="C15" s="69"/>
      <c r="D15" s="69"/>
      <c r="E15" s="69"/>
    </row>
    <row r="16" spans="1:5" ht="12" customHeight="1" x14ac:dyDescent="0.25">
      <c r="A16" s="74" t="s">
        <v>16</v>
      </c>
      <c r="B16" s="77"/>
      <c r="C16" s="77"/>
      <c r="D16" s="77"/>
      <c r="E16" s="77"/>
    </row>
    <row r="17" spans="1:11" ht="32.25" customHeight="1" x14ac:dyDescent="0.25">
      <c r="A17" s="69" t="s">
        <v>17</v>
      </c>
      <c r="B17" s="69"/>
      <c r="C17" s="69"/>
      <c r="D17" s="69"/>
      <c r="E17" s="69"/>
    </row>
    <row r="18" spans="1:11" ht="63.75" customHeight="1" x14ac:dyDescent="0.25">
      <c r="A18" s="69" t="s">
        <v>43</v>
      </c>
      <c r="B18" s="69"/>
      <c r="C18" s="69"/>
      <c r="D18" s="69"/>
      <c r="E18" s="69"/>
    </row>
    <row r="19" spans="1:11" ht="34.5" customHeight="1" x14ac:dyDescent="0.25">
      <c r="A19" s="67" t="s">
        <v>27</v>
      </c>
      <c r="B19" s="67"/>
      <c r="C19" s="67"/>
      <c r="D19" s="67"/>
      <c r="E19" s="67"/>
    </row>
    <row r="20" spans="1:11" x14ac:dyDescent="0.25">
      <c r="A20" s="67"/>
      <c r="B20" s="67"/>
      <c r="C20" s="67"/>
      <c r="D20" s="67"/>
      <c r="E20" s="67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40</v>
      </c>
      <c r="B22" s="9" t="s">
        <v>39</v>
      </c>
      <c r="C22" s="3" t="s">
        <v>4</v>
      </c>
      <c r="D22" s="3">
        <v>11.45</v>
      </c>
      <c r="E22" s="8">
        <f>D22*F20*G20</f>
        <v>19311.57</v>
      </c>
      <c r="K22" s="18"/>
    </row>
    <row r="23" spans="1:11" x14ac:dyDescent="0.25">
      <c r="A23" s="7" t="s">
        <v>37</v>
      </c>
      <c r="B23" s="9" t="s">
        <v>23</v>
      </c>
      <c r="C23" s="3" t="s">
        <v>4</v>
      </c>
      <c r="D23" s="3">
        <v>4.3600000000000003</v>
      </c>
      <c r="E23" s="8">
        <f>D23*F20*G20</f>
        <v>7353.5760000000009</v>
      </c>
      <c r="K23" s="18"/>
    </row>
    <row r="24" spans="1:11" x14ac:dyDescent="0.25">
      <c r="A24" s="24" t="s">
        <v>28</v>
      </c>
      <c r="B24" s="9" t="s">
        <v>81</v>
      </c>
      <c r="C24" s="25" t="s">
        <v>29</v>
      </c>
      <c r="D24" s="3"/>
      <c r="E24" s="8">
        <v>44.26</v>
      </c>
      <c r="K24" s="18"/>
    </row>
    <row r="25" spans="1:11" s="65" customFormat="1" ht="60" x14ac:dyDescent="0.25">
      <c r="A25" s="61" t="s">
        <v>77</v>
      </c>
      <c r="B25" s="62" t="s">
        <v>78</v>
      </c>
      <c r="C25" s="63" t="s">
        <v>29</v>
      </c>
      <c r="D25" s="63"/>
      <c r="E25" s="64">
        <v>979</v>
      </c>
    </row>
    <row r="26" spans="1:11" x14ac:dyDescent="0.25">
      <c r="A26" s="26"/>
      <c r="B26" s="9"/>
      <c r="C26" s="3"/>
      <c r="D26" s="27"/>
      <c r="E26" s="8"/>
      <c r="K26" s="18"/>
    </row>
    <row r="27" spans="1:11" s="14" customFormat="1" x14ac:dyDescent="0.25">
      <c r="A27" s="10" t="s">
        <v>24</v>
      </c>
      <c r="B27" s="11"/>
      <c r="C27" s="12"/>
      <c r="D27" s="23"/>
      <c r="E27" s="13">
        <f>SUM(E22:E26)</f>
        <v>27688.405999999999</v>
      </c>
      <c r="K27" s="18"/>
    </row>
    <row r="29" spans="1:11" ht="31.5" customHeight="1" x14ac:dyDescent="0.25">
      <c r="A29" s="68" t="s">
        <v>82</v>
      </c>
      <c r="B29" s="68"/>
      <c r="C29" s="68"/>
      <c r="D29" s="68"/>
      <c r="E29" s="68"/>
    </row>
    <row r="30" spans="1:11" ht="31.5" customHeight="1" x14ac:dyDescent="0.25">
      <c r="A30" s="69" t="s">
        <v>21</v>
      </c>
      <c r="B30" s="69"/>
      <c r="C30" s="69"/>
      <c r="D30" s="69"/>
      <c r="E30" s="69"/>
    </row>
    <row r="31" spans="1:11" x14ac:dyDescent="0.25">
      <c r="A31" s="69" t="s">
        <v>20</v>
      </c>
      <c r="B31" s="69"/>
      <c r="C31" s="69"/>
      <c r="D31" s="69"/>
      <c r="E31" s="69"/>
    </row>
    <row r="32" spans="1:11" ht="27" customHeight="1" x14ac:dyDescent="0.25">
      <c r="A32" s="69" t="s">
        <v>30</v>
      </c>
      <c r="B32" s="69"/>
      <c r="C32" s="69"/>
      <c r="D32" s="69"/>
      <c r="E32" s="69"/>
    </row>
    <row r="33" spans="1:5" x14ac:dyDescent="0.25">
      <c r="A33" s="69" t="s">
        <v>18</v>
      </c>
      <c r="B33" s="69"/>
      <c r="C33" s="69"/>
      <c r="D33" s="69"/>
      <c r="E33" s="69"/>
    </row>
    <row r="34" spans="1:5" x14ac:dyDescent="0.25">
      <c r="A34" s="70" t="s">
        <v>5</v>
      </c>
      <c r="B34" s="70"/>
      <c r="C34" s="70"/>
      <c r="D34" s="70"/>
      <c r="E34" s="70"/>
    </row>
    <row r="35" spans="1:5" x14ac:dyDescent="0.25">
      <c r="A35" s="69" t="s">
        <v>18</v>
      </c>
      <c r="B35" s="69"/>
      <c r="C35" s="69"/>
      <c r="D35" s="69"/>
      <c r="E35" s="69"/>
    </row>
    <row r="36" spans="1:5" x14ac:dyDescent="0.25">
      <c r="A36" s="71" t="s">
        <v>46</v>
      </c>
      <c r="B36" s="71"/>
      <c r="C36" s="71"/>
      <c r="D36" s="71"/>
      <c r="E36" s="5"/>
    </row>
    <row r="37" spans="1:5" x14ac:dyDescent="0.25">
      <c r="B37" s="72" t="s">
        <v>19</v>
      </c>
      <c r="C37" s="72"/>
      <c r="D37" s="72"/>
      <c r="E37" s="6" t="s">
        <v>6</v>
      </c>
    </row>
    <row r="38" spans="1:5" x14ac:dyDescent="0.25">
      <c r="A38" s="59"/>
      <c r="B38" s="59"/>
      <c r="C38" s="59"/>
      <c r="D38" s="59"/>
      <c r="E38" s="59"/>
    </row>
    <row r="39" spans="1:5" ht="15" customHeight="1" x14ac:dyDescent="0.25">
      <c r="A39" s="73" t="s">
        <v>44</v>
      </c>
      <c r="B39" s="73"/>
      <c r="C39" s="73"/>
      <c r="D39" s="73"/>
      <c r="E39" s="73"/>
    </row>
    <row r="40" spans="1:5" x14ac:dyDescent="0.25">
      <c r="B40" s="66" t="s">
        <v>19</v>
      </c>
      <c r="C40" s="66"/>
      <c r="D40" s="66"/>
      <c r="E40" s="6" t="s">
        <v>6</v>
      </c>
    </row>
    <row r="43" spans="1:5" x14ac:dyDescent="0.25">
      <c r="A43" s="19" t="s">
        <v>35</v>
      </c>
    </row>
    <row r="44" spans="1:5" x14ac:dyDescent="0.25">
      <c r="A44" s="14" t="s">
        <v>31</v>
      </c>
    </row>
    <row r="45" spans="1:5" x14ac:dyDescent="0.25">
      <c r="A45" s="2" t="s">
        <v>38</v>
      </c>
      <c r="B45" s="15">
        <f>'1кв'!B49</f>
        <v>5749.6640000000007</v>
      </c>
    </row>
    <row r="46" spans="1:5" ht="28.5" customHeight="1" x14ac:dyDescent="0.25">
      <c r="A46" s="20" t="s">
        <v>76</v>
      </c>
      <c r="B46" s="16"/>
    </row>
    <row r="47" spans="1:5" x14ac:dyDescent="0.25">
      <c r="A47" s="2" t="s">
        <v>33</v>
      </c>
      <c r="B47" s="16">
        <v>28113.48</v>
      </c>
    </row>
    <row r="48" spans="1:5" x14ac:dyDescent="0.25">
      <c r="A48" s="2" t="s">
        <v>34</v>
      </c>
      <c r="B48" s="16">
        <f>150*3</f>
        <v>450</v>
      </c>
    </row>
    <row r="49" spans="1:2" ht="30" x14ac:dyDescent="0.25">
      <c r="A49" s="58" t="s">
        <v>36</v>
      </c>
      <c r="B49" s="16">
        <f>E27</f>
        <v>27688.405999999999</v>
      </c>
    </row>
    <row r="50" spans="1:2" x14ac:dyDescent="0.25">
      <c r="A50" s="17" t="s">
        <v>32</v>
      </c>
      <c r="B50" s="15">
        <f>B45+B47+B48-B49</f>
        <v>6624.7380000000012</v>
      </c>
    </row>
    <row r="52" spans="1:2" x14ac:dyDescent="0.25">
      <c r="B52" s="18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topLeftCell="A10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4" t="s">
        <v>47</v>
      </c>
      <c r="B1" s="84"/>
      <c r="C1" s="84"/>
      <c r="D1" s="33"/>
    </row>
    <row r="2" spans="1:5" ht="15.75" x14ac:dyDescent="0.25">
      <c r="A2" s="85" t="s">
        <v>48</v>
      </c>
      <c r="B2" s="85"/>
      <c r="C2" s="85"/>
      <c r="D2" s="34"/>
    </row>
    <row r="3" spans="1:5" ht="15.75" x14ac:dyDescent="0.25">
      <c r="A3" s="85" t="s">
        <v>49</v>
      </c>
      <c r="B3" s="85"/>
      <c r="C3" s="85"/>
      <c r="D3" s="34"/>
    </row>
    <row r="4" spans="1:5" ht="15.75" x14ac:dyDescent="0.25">
      <c r="A4" s="84" t="s">
        <v>70</v>
      </c>
      <c r="B4" s="84"/>
      <c r="C4" s="84"/>
      <c r="D4" s="33"/>
    </row>
    <row r="5" spans="1:5" ht="15.75" x14ac:dyDescent="0.25">
      <c r="A5" s="86"/>
      <c r="B5" s="86"/>
      <c r="C5" s="86"/>
      <c r="D5" s="1"/>
    </row>
    <row r="6" spans="1:5" ht="15.75" x14ac:dyDescent="0.25">
      <c r="A6" s="34"/>
      <c r="B6" s="35" t="s">
        <v>50</v>
      </c>
      <c r="C6" s="36" t="e">
        <f>#REF!</f>
        <v>#REF!</v>
      </c>
      <c r="D6" s="37"/>
    </row>
    <row r="7" spans="1:5" ht="15.75" x14ac:dyDescent="0.25">
      <c r="A7" s="38" t="s">
        <v>51</v>
      </c>
      <c r="B7" s="35" t="s">
        <v>71</v>
      </c>
      <c r="C7" s="36"/>
      <c r="D7" s="37"/>
    </row>
    <row r="8" spans="1:5" ht="15.75" x14ac:dyDescent="0.25">
      <c r="B8" s="39" t="s">
        <v>52</v>
      </c>
      <c r="C8" s="40" t="e">
        <f>#REF!+#REF!+#REF!+'1кв'!B46</f>
        <v>#REF!</v>
      </c>
      <c r="D8" s="41"/>
    </row>
    <row r="9" spans="1:5" ht="30" x14ac:dyDescent="0.25">
      <c r="B9" s="42" t="s">
        <v>53</v>
      </c>
      <c r="C9" s="40" t="e">
        <f>#REF!+#REF!+#REF!+'1кв'!B47</f>
        <v>#REF!</v>
      </c>
      <c r="D9" s="41"/>
    </row>
    <row r="10" spans="1:5" ht="15.75" x14ac:dyDescent="0.25">
      <c r="A10" s="43"/>
      <c r="B10" s="39" t="s">
        <v>54</v>
      </c>
      <c r="C10" s="44" t="e">
        <f>SUM(C8:C9)</f>
        <v>#REF!</v>
      </c>
      <c r="D10" s="37"/>
    </row>
    <row r="11" spans="1:5" ht="15.75" x14ac:dyDescent="0.25">
      <c r="A11" s="1"/>
      <c r="B11" s="83"/>
      <c r="C11" s="83"/>
      <c r="D11" s="45"/>
    </row>
    <row r="12" spans="1:5" ht="15.75" x14ac:dyDescent="0.25">
      <c r="A12" s="46" t="s">
        <v>55</v>
      </c>
      <c r="B12" s="22" t="s">
        <v>56</v>
      </c>
      <c r="C12" s="40" t="e">
        <f>#REF!+#REF!+#REF!+'1кв'!E22</f>
        <v>#REF!</v>
      </c>
      <c r="D12" s="45"/>
    </row>
    <row r="13" spans="1:5" ht="15.75" x14ac:dyDescent="0.25">
      <c r="A13" s="46"/>
      <c r="B13" s="7" t="s">
        <v>37</v>
      </c>
      <c r="C13" s="40" t="e">
        <f>#REF!+#REF!+#REF!+'1кв'!E23</f>
        <v>#REF!</v>
      </c>
      <c r="D13" s="45"/>
    </row>
    <row r="14" spans="1:5" ht="15.75" x14ac:dyDescent="0.25">
      <c r="A14" s="1"/>
      <c r="B14" s="7" t="s">
        <v>28</v>
      </c>
      <c r="C14" s="40" t="e">
        <f>#REF!+#REF!+#REF!+'1кв'!E24</f>
        <v>#REF!</v>
      </c>
      <c r="D14" s="45"/>
      <c r="E14" s="47"/>
    </row>
    <row r="15" spans="1:5" ht="15.75" x14ac:dyDescent="0.25">
      <c r="A15" s="46"/>
      <c r="B15" s="48" t="s">
        <v>72</v>
      </c>
      <c r="C15" s="40" t="e">
        <f>#REF!</f>
        <v>#REF!</v>
      </c>
      <c r="D15" s="45"/>
    </row>
    <row r="16" spans="1:5" ht="15.75" x14ac:dyDescent="0.25">
      <c r="A16" s="46"/>
      <c r="B16" s="49" t="s">
        <v>57</v>
      </c>
      <c r="C16" s="40">
        <v>0</v>
      </c>
      <c r="D16" s="45"/>
    </row>
    <row r="17" spans="1:5" ht="15.75" x14ac:dyDescent="0.25">
      <c r="A17" s="46"/>
      <c r="B17" s="49" t="s">
        <v>58</v>
      </c>
      <c r="C17" s="50"/>
      <c r="D17" s="45"/>
    </row>
    <row r="18" spans="1:5" ht="15.75" x14ac:dyDescent="0.25">
      <c r="A18" s="1"/>
      <c r="B18" s="51" t="s">
        <v>59</v>
      </c>
      <c r="C18" s="44" t="e">
        <f>SUM(C12:C16)</f>
        <v>#REF!</v>
      </c>
      <c r="D18" s="45"/>
      <c r="E18" s="47"/>
    </row>
    <row r="19" spans="1:5" ht="15.75" x14ac:dyDescent="0.25">
      <c r="A19" s="1"/>
      <c r="B19" s="52" t="s">
        <v>60</v>
      </c>
      <c r="C19" s="44" t="e">
        <f>C6+C10-C18</f>
        <v>#REF!</v>
      </c>
      <c r="D19" s="45"/>
    </row>
    <row r="20" spans="1:5" ht="15.75" x14ac:dyDescent="0.25">
      <c r="A20" s="1"/>
      <c r="B20" s="38"/>
      <c r="C20" s="38"/>
      <c r="D20" s="45"/>
    </row>
    <row r="21" spans="1:5" ht="15.75" x14ac:dyDescent="0.25">
      <c r="A21" s="1"/>
      <c r="B21" s="53" t="s">
        <v>61</v>
      </c>
      <c r="C21" s="53"/>
      <c r="D21" s="45"/>
    </row>
    <row r="22" spans="1:5" ht="15.75" x14ac:dyDescent="0.25">
      <c r="A22" s="1"/>
      <c r="B22" s="53" t="s">
        <v>62</v>
      </c>
      <c r="C22" s="54">
        <v>9180</v>
      </c>
      <c r="D22" s="45"/>
    </row>
    <row r="23" spans="1:5" ht="15.75" x14ac:dyDescent="0.25">
      <c r="A23" s="1"/>
      <c r="B23" s="55" t="s">
        <v>63</v>
      </c>
      <c r="C23" s="56">
        <v>10957.68</v>
      </c>
      <c r="D23" s="45"/>
    </row>
    <row r="24" spans="1:5" ht="15.75" x14ac:dyDescent="0.25">
      <c r="A24" s="1"/>
      <c r="B24" s="53" t="s">
        <v>64</v>
      </c>
      <c r="C24" s="57">
        <f>C23-C22</f>
        <v>1777.6800000000003</v>
      </c>
      <c r="D24" s="45"/>
    </row>
    <row r="25" spans="1:5" ht="15.75" x14ac:dyDescent="0.25">
      <c r="A25" s="1"/>
      <c r="B25" s="38"/>
      <c r="C25" s="38"/>
      <c r="D25" s="45"/>
    </row>
    <row r="26" spans="1:5" ht="15.75" x14ac:dyDescent="0.25">
      <c r="A26" s="1"/>
      <c r="B26" s="38"/>
      <c r="C26" s="38"/>
      <c r="D26" s="45"/>
    </row>
    <row r="27" spans="1:5" ht="15.75" x14ac:dyDescent="0.25">
      <c r="A27" s="1"/>
      <c r="B27" s="38"/>
      <c r="C27" s="38"/>
      <c r="D27" s="45"/>
    </row>
    <row r="28" spans="1:5" ht="15.75" x14ac:dyDescent="0.25">
      <c r="A28" s="1"/>
      <c r="B28" s="38"/>
      <c r="C28" s="38"/>
      <c r="D28" s="45"/>
    </row>
    <row r="29" spans="1:5" ht="15.75" x14ac:dyDescent="0.25">
      <c r="A29" s="1" t="s">
        <v>65</v>
      </c>
      <c r="B29" s="38" t="s">
        <v>66</v>
      </c>
      <c r="C29" s="38"/>
      <c r="D29" s="45"/>
    </row>
    <row r="30" spans="1:5" ht="15.75" x14ac:dyDescent="0.25">
      <c r="A30" s="1"/>
      <c r="B30" s="38" t="s">
        <v>67</v>
      </c>
      <c r="C30" s="38"/>
      <c r="D30" s="45"/>
    </row>
    <row r="31" spans="1:5" ht="15.75" x14ac:dyDescent="0.25">
      <c r="A31" s="1"/>
      <c r="B31" s="38" t="s">
        <v>68</v>
      </c>
      <c r="C31" s="38"/>
      <c r="D31" s="45"/>
    </row>
    <row r="32" spans="1:5" ht="15.75" x14ac:dyDescent="0.25">
      <c r="A32" s="1"/>
      <c r="B32" s="38"/>
      <c r="C32" s="38"/>
      <c r="D32" s="45"/>
    </row>
    <row r="33" spans="1:4" ht="15.75" x14ac:dyDescent="0.25">
      <c r="A33" s="1"/>
      <c r="B33" s="38"/>
      <c r="C33" s="38"/>
      <c r="D33" s="45"/>
    </row>
    <row r="34" spans="1:4" ht="15.75" x14ac:dyDescent="0.25">
      <c r="A34" s="1"/>
      <c r="B34" s="38" t="s">
        <v>69</v>
      </c>
      <c r="C34" s="38"/>
      <c r="D34" s="45"/>
    </row>
    <row r="35" spans="1:4" ht="15.75" x14ac:dyDescent="0.25">
      <c r="A35" s="1"/>
      <c r="B35" s="38"/>
      <c r="C35" s="38"/>
      <c r="D35" s="45"/>
    </row>
    <row r="36" spans="1:4" ht="15.75" x14ac:dyDescent="0.25">
      <c r="A36" s="1"/>
      <c r="B36" s="38"/>
      <c r="C36" s="38"/>
      <c r="D36" s="45"/>
    </row>
    <row r="37" spans="1:4" ht="15.75" x14ac:dyDescent="0.25">
      <c r="A37" s="1"/>
      <c r="B37" s="38"/>
      <c r="C37" s="38"/>
      <c r="D37" s="45"/>
    </row>
    <row r="38" spans="1:4" ht="15.75" x14ac:dyDescent="0.25">
      <c r="A38" s="1"/>
      <c r="B38" s="38"/>
      <c r="C38" s="38"/>
      <c r="D38" s="45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2024-08-01T08:08:53Z</dcterms:modified>
</cp:coreProperties>
</file>